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<sst xmlns="http://schemas.openxmlformats.org/spreadsheetml/2006/main" count="27" uniqueCount="25">
  <si>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 показателя</t>
  </si>
  <si>
    <t>Протяженность (км) по статистическому отчету 3-ДГ</t>
  </si>
  <si>
    <t>поселения</t>
  </si>
  <si>
    <t>район</t>
  </si>
  <si>
    <t>Затеихинское сельское поселение</t>
  </si>
  <si>
    <t>Мортковское сельское поселение</t>
  </si>
  <si>
    <t>Сеготское сельское поселение</t>
  </si>
  <si>
    <t>Итого</t>
  </si>
  <si>
    <t>Всего по району</t>
  </si>
  <si>
    <t>Сумма доходов от уплаты акцизов на дизельное топливо и моторные масла на 2020 (рублей)</t>
  </si>
  <si>
    <t>Сумма доходов от уплаты акцизов на дизельное топливо и моторные масла на 2021 (рублей)</t>
  </si>
  <si>
    <t>Сумма доходов от уплаты акцизов на дизельное топливо и моторные масла на 2022 (рублей)</t>
  </si>
  <si>
    <t>Сумма доходов от уплаты акцизов на дизельное топливо и моторные масла на 11 месяцев 2020 (рублей)</t>
  </si>
  <si>
    <t>Сумма доходов от уплаты акцизов на дизельное топливо и моторные масла на 11 месяцев 2021 (рублей)</t>
  </si>
  <si>
    <t>Сумма доходов от уплаты акцизов на дизельное топливо и моторные масла на 11 месяцев 2022 (рублей)</t>
  </si>
  <si>
    <t>Норматив на содержание 1 км дорог в год (рублей)</t>
  </si>
  <si>
    <t>2021 год</t>
  </si>
  <si>
    <t>2022 год</t>
  </si>
  <si>
    <t>Расчет на 2021 год</t>
  </si>
  <si>
    <t>Расчет на 2022 год</t>
  </si>
  <si>
    <t>Илья-Высоковское сельское поселение</t>
  </si>
  <si>
    <t>Пучежское городское поселение</t>
  </si>
  <si>
    <r>
      <t>РАСЧЕТ</t>
    </r>
    <r>
      <rPr>
        <sz val="12"/>
        <rFont val="Times New Roman"/>
        <family val="1"/>
      </rPr>
      <t xml:space="preserve">
иных межбюджетных трансфертов, предоставляемых из бюджета Пучежского  муниципального района бюджетам сельских поселений, на осуществление части полномочий по осуществлению дорожной 
деятельности в отношении автомобильных дорог местного значения вне границ и в границах населенных пунктов, входящих в состав территории Пучежского муниципального района, определенных статьями 14, 15 Федерального закона от 06.10.2003 № 131-ФЗ «Об общих принципах организации местного самоуправления в Российской Федерации» на 2020-2022 гг
</t>
    </r>
  </si>
  <si>
    <t>Расчет на 2023 год</t>
  </si>
  <si>
    <t>2023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</si>
</sst>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7">
      <selection activeCell="F19" sqref="F19"/>
    </sheetView>
  </sheetViews>
  <sheetFormatPr defaultColWidth="9.00390625" defaultRowHeight="12.75"/>
  <cols>
    <col min="1" max="1" width="33.875" style="2" customWidth="1"/>
    <col min="2" max="2" width="13.375" style="2" customWidth="1"/>
    <col min="3" max="3" width="17.00390625" style="2" customWidth="1"/>
    <col min="4" max="4" width="14.375" style="2" customWidth="1"/>
    <col min="5" max="5" width="11.75390625" style="2" customWidth="1"/>
    <col min="6" max="6" width="12.75390625" style="2" customWidth="1"/>
    <col min="7" max="7" width="11.375" style="2" customWidth="1"/>
    <col min="8" max="16384" width="9.125" style="2" customWidth="1"/>
  </cols>
  <sheetData>
    <row r="1" spans="1:9" ht="117" customHeight="1">
      <c r="A1" s="11" t="s">
        <v>22</v>
      </c>
      <c r="B1" s="11"/>
      <c r="C1" s="11"/>
      <c r="D1" s="11"/>
      <c r="E1" s="11"/>
      <c r="F1" s="11"/>
      <c r="G1" s="11"/>
      <c r="H1" s="11"/>
      <c r="I1" s="1"/>
    </row>
    <row r="2" spans="1:8" ht="57.75" customHeight="1">
      <c r="A2" s="8" t="s">
        <v>0</v>
      </c>
      <c r="B2" s="8" t="s">
        <v>4</v>
      </c>
      <c r="C2" s="8" t="s">
        <v>20</v>
      </c>
      <c r="D2" s="8" t="s">
        <v>5</v>
      </c>
      <c r="E2" s="8" t="s">
        <v>6</v>
      </c>
      <c r="F2" s="8" t="s">
        <v>7</v>
      </c>
      <c r="G2" s="8" t="s">
        <v>21</v>
      </c>
      <c r="H2" s="8" t="s">
        <v>8</v>
      </c>
    </row>
    <row r="3" spans="1:14" ht="26.25">
      <c r="A3" s="3" t="s">
        <v>1</v>
      </c>
      <c r="B3" s="9">
        <f>B4+B5</f>
        <v>44.8</v>
      </c>
      <c r="C3" s="9">
        <f>C4+C5</f>
        <v>104.1</v>
      </c>
      <c r="D3" s="9">
        <f>D4+D5</f>
        <v>58</v>
      </c>
      <c r="E3" s="9">
        <f>E4+E5</f>
        <v>68</v>
      </c>
      <c r="F3" s="9">
        <f>F4+F5</f>
        <v>274.9</v>
      </c>
      <c r="G3" s="9">
        <v>55.6</v>
      </c>
      <c r="H3" s="9">
        <f>F3+G3</f>
        <v>330.5</v>
      </c>
      <c r="N3" s="5"/>
    </row>
    <row r="4" spans="1:8" ht="15">
      <c r="A4" s="4" t="s">
        <v>2</v>
      </c>
      <c r="B4" s="9">
        <v>39.9</v>
      </c>
      <c r="C4" s="9">
        <v>66.7</v>
      </c>
      <c r="D4" s="9">
        <v>37.8</v>
      </c>
      <c r="E4" s="9">
        <v>41.8</v>
      </c>
      <c r="F4" s="9">
        <f>SUM(B4:E4)</f>
        <v>186.2</v>
      </c>
      <c r="G4" s="9"/>
      <c r="H4" s="9"/>
    </row>
    <row r="5" spans="1:8" ht="15">
      <c r="A5" s="4" t="s">
        <v>3</v>
      </c>
      <c r="B5" s="9">
        <v>4.9</v>
      </c>
      <c r="C5" s="9">
        <v>37.4</v>
      </c>
      <c r="D5" s="9">
        <v>20.2</v>
      </c>
      <c r="E5" s="9">
        <v>26.2</v>
      </c>
      <c r="F5" s="9">
        <f>SUM(B5:E5)</f>
        <v>88.7</v>
      </c>
      <c r="G5" s="9"/>
      <c r="H5" s="9"/>
    </row>
    <row r="6" spans="1:8" ht="42.75" customHeight="1">
      <c r="A6" s="3" t="s">
        <v>9</v>
      </c>
      <c r="B6" s="9"/>
      <c r="C6" s="9"/>
      <c r="D6" s="9"/>
      <c r="E6" s="9"/>
      <c r="F6" s="10">
        <v>9161670.87</v>
      </c>
      <c r="G6" s="9"/>
      <c r="H6" s="9"/>
    </row>
    <row r="7" spans="1:8" ht="39.75" customHeight="1">
      <c r="A7" s="3" t="s">
        <v>10</v>
      </c>
      <c r="B7" s="9"/>
      <c r="C7" s="9"/>
      <c r="D7" s="9"/>
      <c r="E7" s="9"/>
      <c r="F7" s="10">
        <v>9640678.26</v>
      </c>
      <c r="G7" s="9"/>
      <c r="H7" s="9"/>
    </row>
    <row r="8" spans="1:8" ht="41.25" customHeight="1">
      <c r="A8" s="3" t="s">
        <v>11</v>
      </c>
      <c r="B8" s="9"/>
      <c r="C8" s="9"/>
      <c r="D8" s="9"/>
      <c r="E8" s="9"/>
      <c r="F8" s="10">
        <v>9640678.26</v>
      </c>
      <c r="G8" s="9"/>
      <c r="H8" s="9"/>
    </row>
    <row r="9" spans="1:8" ht="39" customHeight="1">
      <c r="A9" s="3" t="s">
        <v>12</v>
      </c>
      <c r="B9" s="9"/>
      <c r="C9" s="9"/>
      <c r="D9" s="9"/>
      <c r="E9" s="9"/>
      <c r="F9" s="10">
        <v>8428337.8</v>
      </c>
      <c r="G9" s="9"/>
      <c r="H9" s="9"/>
    </row>
    <row r="10" spans="1:8" ht="42" customHeight="1">
      <c r="A10" s="3" t="s">
        <v>13</v>
      </c>
      <c r="B10" s="9"/>
      <c r="C10" s="9"/>
      <c r="D10" s="9"/>
      <c r="E10" s="9"/>
      <c r="F10" s="10">
        <f>F7/12*11</f>
        <v>8837288.405</v>
      </c>
      <c r="G10" s="9"/>
      <c r="H10" s="9"/>
    </row>
    <row r="11" spans="1:8" ht="38.25" customHeight="1">
      <c r="A11" s="3" t="s">
        <v>14</v>
      </c>
      <c r="B11" s="9"/>
      <c r="C11" s="9"/>
      <c r="D11" s="9"/>
      <c r="E11" s="9"/>
      <c r="F11" s="10">
        <f>F8/12*11</f>
        <v>8837288.405</v>
      </c>
      <c r="G11" s="9"/>
      <c r="H11" s="9"/>
    </row>
    <row r="12" spans="1:8" ht="15">
      <c r="A12" s="6" t="s">
        <v>16</v>
      </c>
      <c r="B12" s="9"/>
      <c r="C12" s="9"/>
      <c r="D12" s="9"/>
      <c r="E12" s="9"/>
      <c r="F12" s="9"/>
      <c r="G12" s="9"/>
      <c r="H12" s="9"/>
    </row>
    <row r="13" spans="1:8" ht="26.25">
      <c r="A13" s="3" t="s">
        <v>15</v>
      </c>
      <c r="B13" s="9"/>
      <c r="C13" s="9"/>
      <c r="D13" s="9"/>
      <c r="E13" s="9"/>
      <c r="F13" s="10">
        <f>F9/F3</f>
        <v>30659.650054565303</v>
      </c>
      <c r="G13" s="9"/>
      <c r="H13" s="9"/>
    </row>
    <row r="14" spans="1:8" ht="15">
      <c r="A14" s="6" t="s">
        <v>17</v>
      </c>
      <c r="B14" s="9"/>
      <c r="C14" s="9"/>
      <c r="D14" s="9"/>
      <c r="E14" s="9"/>
      <c r="F14" s="9"/>
      <c r="G14" s="9"/>
      <c r="H14" s="9"/>
    </row>
    <row r="15" spans="1:8" ht="28.5" customHeight="1">
      <c r="A15" s="3" t="s">
        <v>15</v>
      </c>
      <c r="B15" s="9"/>
      <c r="C15" s="9"/>
      <c r="D15" s="9"/>
      <c r="E15" s="9"/>
      <c r="F15" s="10">
        <f>F10/F3</f>
        <v>32147.284121498727</v>
      </c>
      <c r="G15" s="9"/>
      <c r="H15" s="9"/>
    </row>
    <row r="16" spans="1:8" ht="15">
      <c r="A16" s="6" t="s">
        <v>24</v>
      </c>
      <c r="B16" s="9"/>
      <c r="C16" s="9"/>
      <c r="D16" s="9"/>
      <c r="E16" s="9"/>
      <c r="F16" s="10"/>
      <c r="G16" s="9"/>
      <c r="H16" s="9"/>
    </row>
    <row r="17" spans="1:8" ht="25.5" customHeight="1">
      <c r="A17" s="3" t="s">
        <v>15</v>
      </c>
      <c r="B17" s="9"/>
      <c r="C17" s="9"/>
      <c r="D17" s="9"/>
      <c r="E17" s="9"/>
      <c r="F17" s="10">
        <f>F11/F3</f>
        <v>32147.284121498727</v>
      </c>
      <c r="G17" s="9"/>
      <c r="H17" s="9"/>
    </row>
    <row r="18" spans="1:8" ht="15">
      <c r="A18" s="4" t="s">
        <v>18</v>
      </c>
      <c r="B18" s="10">
        <f>F13*B3</f>
        <v>1373552.3224445255</v>
      </c>
      <c r="C18" s="10">
        <f>F13*C3</f>
        <v>3191669.570680248</v>
      </c>
      <c r="D18" s="10">
        <f>F13*D3</f>
        <v>1778259.7031647875</v>
      </c>
      <c r="E18" s="10">
        <f>F13*E3</f>
        <v>2084856.2037104405</v>
      </c>
      <c r="F18" s="10">
        <f>SUM(B18:E18)</f>
        <v>8428337.800000003</v>
      </c>
      <c r="G18" s="9"/>
      <c r="H18" s="9"/>
    </row>
    <row r="19" spans="1:8" ht="15">
      <c r="A19" s="4" t="s">
        <v>19</v>
      </c>
      <c r="B19" s="10">
        <f>F15*B3</f>
        <v>1440198.328643143</v>
      </c>
      <c r="C19" s="12">
        <f>F15*C3-0.01</f>
        <v>3346532.2670480176</v>
      </c>
      <c r="D19" s="10">
        <f>F15*D3</f>
        <v>1864542.4790469261</v>
      </c>
      <c r="E19" s="10">
        <f>F15*E3</f>
        <v>2186015.3202619134</v>
      </c>
      <c r="F19" s="12">
        <f>SUM(B19:E19)+0.01</f>
        <v>8837288.405</v>
      </c>
      <c r="G19" s="9"/>
      <c r="H19" s="9"/>
    </row>
    <row r="20" spans="1:8" ht="15">
      <c r="A20" s="4" t="s">
        <v>23</v>
      </c>
      <c r="B20" s="10">
        <f>F17*B3</f>
        <v>1440198.328643143</v>
      </c>
      <c r="C20" s="10">
        <f>F17*C3</f>
        <v>3346532.2770480174</v>
      </c>
      <c r="D20" s="10">
        <f>F17*D3</f>
        <v>1864542.4790469261</v>
      </c>
      <c r="E20" s="10">
        <f>F17*E3</f>
        <v>2186015.3202619134</v>
      </c>
      <c r="F20" s="10">
        <f>SUM(B20:E20)</f>
        <v>8837288.405</v>
      </c>
      <c r="G20" s="9"/>
      <c r="H20" s="9"/>
    </row>
    <row r="21" ht="12.75">
      <c r="F21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2020-11-12T06:20:37Z</cp:lastPrinted>
  <dcterms:created xsi:type="dcterms:W3CDTF">2019-11-13T06:31:24Z</dcterms:created>
  <dcterms:modified xsi:type="dcterms:W3CDTF">2020-11-12T06:21:15Z</dcterms:modified>
  <cp:category/>
  <cp:version/>
  <cp:contentType/>
  <cp:contentStatus/>
</cp:coreProperties>
</file>